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15" i="1"/>
  <c r="O15"/>
  <c r="N15"/>
  <c r="L15"/>
  <c r="K15"/>
  <c r="J15"/>
  <c r="H15"/>
  <c r="G15"/>
  <c r="F15"/>
  <c r="Q14"/>
  <c r="M14"/>
  <c r="I14"/>
  <c r="Q13"/>
  <c r="R13" s="1"/>
  <c r="M13"/>
  <c r="I13"/>
  <c r="Q12"/>
  <c r="R12" s="1"/>
  <c r="M12"/>
  <c r="I12"/>
  <c r="Q11"/>
  <c r="M11"/>
  <c r="I11"/>
  <c r="D11"/>
  <c r="C11"/>
  <c r="Q10"/>
  <c r="M10"/>
  <c r="I10"/>
  <c r="R10" s="1"/>
  <c r="C10"/>
  <c r="B10"/>
  <c r="Q9"/>
  <c r="M9"/>
  <c r="I9"/>
  <c r="Q8"/>
  <c r="M8"/>
  <c r="R8" s="1"/>
  <c r="I8"/>
  <c r="Q7"/>
  <c r="M7"/>
  <c r="I7"/>
  <c r="R7" s="1"/>
  <c r="Q6"/>
  <c r="M6"/>
  <c r="I6"/>
  <c r="R6" l="1"/>
  <c r="R11"/>
  <c r="I15"/>
  <c r="Q15"/>
  <c r="R9"/>
  <c r="R14"/>
  <c r="M15"/>
  <c r="R15" l="1"/>
</calcChain>
</file>

<file path=xl/sharedStrings.xml><?xml version="1.0" encoding="utf-8"?>
<sst xmlns="http://schemas.openxmlformats.org/spreadsheetml/2006/main" count="30" uniqueCount="29">
  <si>
    <t>Unitatea</t>
  </si>
  <si>
    <t>ian</t>
  </si>
  <si>
    <t>feb</t>
  </si>
  <si>
    <t>mart</t>
  </si>
  <si>
    <t>total</t>
  </si>
  <si>
    <t>aprilie</t>
  </si>
  <si>
    <t xml:space="preserve">mai </t>
  </si>
  <si>
    <t>iun</t>
  </si>
  <si>
    <t>trim ii</t>
  </si>
  <si>
    <t>iul</t>
  </si>
  <si>
    <t>aug</t>
  </si>
  <si>
    <t>sep</t>
  </si>
  <si>
    <t>trim iii</t>
  </si>
  <si>
    <t>oct</t>
  </si>
  <si>
    <t>nov</t>
  </si>
  <si>
    <t>dec</t>
  </si>
  <si>
    <t>trim iv</t>
  </si>
  <si>
    <t>CENTRUL MEDICAL SANADOR</t>
  </si>
  <si>
    <t>CLINICA MEDICALA HIPOCRAT 2000 SRL</t>
  </si>
  <si>
    <t>AMB. BGS MEDICAL UNIT SRL</t>
  </si>
  <si>
    <t>SC SCORSEZE AMBULANTA PRIVATA SRL</t>
  </si>
  <si>
    <t>SC PULS SRL</t>
  </si>
  <si>
    <t>SC NICOMED SRL</t>
  </si>
  <si>
    <t xml:space="preserve">CENTRUL MEDICAL AKCES </t>
  </si>
  <si>
    <t>SAVIER</t>
  </si>
  <si>
    <t>MEDICAL ENERGENCY</t>
  </si>
  <si>
    <t xml:space="preserve">fila </t>
  </si>
  <si>
    <t>trim  i</t>
  </si>
  <si>
    <t>rest mai-dec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</si>
</sst>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Fill="1" applyBorder="1"/>
    <xf numFmtId="0" fontId="0" fillId="0" borderId="0" xfId="0" applyFill="1"/>
    <xf numFmtId="164" fontId="0" fillId="0" borderId="0" xfId="1" applyFont="1" applyFill="1"/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0" fillId="0" borderId="2" xfId="1" applyFont="1" applyFill="1" applyBorder="1"/>
    <xf numFmtId="4" fontId="5" fillId="0" borderId="2" xfId="0" applyNumberFormat="1" applyFont="1" applyFill="1" applyBorder="1" applyAlignment="1">
      <alignment wrapText="1"/>
    </xf>
    <xf numFmtId="164" fontId="0" fillId="0" borderId="2" xfId="0" applyNumberFormat="1" applyFill="1" applyBorder="1"/>
    <xf numFmtId="0" fontId="2" fillId="0" borderId="2" xfId="0" applyFont="1" applyFill="1" applyBorder="1"/>
    <xf numFmtId="164" fontId="2" fillId="0" borderId="2" xfId="1" applyFont="1" applyFill="1" applyBorder="1"/>
    <xf numFmtId="164" fontId="2" fillId="0" borderId="2" xfId="0" applyNumberFormat="1" applyFont="1" applyFill="1" applyBorder="1"/>
    <xf numFmtId="0" fontId="2" fillId="0" borderId="0" xfId="0" applyFont="1" applyFill="1"/>
    <xf numFmtId="4" fontId="2" fillId="0" borderId="0" xfId="0" applyNumberFormat="1" applyFont="1" applyFill="1"/>
    <xf numFmtId="4" fontId="0" fillId="0" borderId="0" xfId="0" applyNumberFormat="1" applyFill="1"/>
    <xf numFmtId="4" fontId="0" fillId="0" borderId="0" xfId="0" applyNumberFormat="1" applyFont="1" applyFill="1"/>
    <xf numFmtId="0" fontId="0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26"/>
  <sheetViews>
    <sheetView tabSelected="1" topLeftCell="C1" workbookViewId="0">
      <selection activeCell="G1" sqref="G1:G1048576"/>
    </sheetView>
  </sheetViews>
  <sheetFormatPr defaultRowHeight="15"/>
  <cols>
    <col min="1" max="1" width="33.28515625" style="16" customWidth="1"/>
    <col min="2" max="2" width="12.140625" style="2" customWidth="1"/>
    <col min="3" max="3" width="12.7109375" style="2" customWidth="1"/>
    <col min="4" max="4" width="12.42578125" style="2" customWidth="1"/>
    <col min="5" max="5" width="13.5703125" style="2" customWidth="1"/>
    <col min="6" max="6" width="11.5703125" style="3" bestFit="1" customWidth="1"/>
    <col min="7" max="7" width="13.140625" style="2" customWidth="1"/>
    <col min="8" max="8" width="12.28515625" style="2" customWidth="1"/>
    <col min="9" max="9" width="14.140625" style="2" customWidth="1"/>
    <col min="10" max="12" width="11.5703125" style="2" bestFit="1" customWidth="1"/>
    <col min="13" max="13" width="14.5703125" style="3" customWidth="1"/>
    <col min="14" max="14" width="16.5703125" style="3" customWidth="1"/>
    <col min="15" max="15" width="14.5703125" style="3" customWidth="1"/>
    <col min="16" max="16" width="11.85546875" style="2" customWidth="1"/>
    <col min="17" max="17" width="13" style="2" customWidth="1"/>
    <col min="18" max="18" width="15.7109375" style="3" customWidth="1"/>
    <col min="19" max="16384" width="9.140625" style="2"/>
  </cols>
  <sheetData>
    <row r="3" spans="1:18">
      <c r="A3" s="1"/>
    </row>
    <row r="4" spans="1:18" ht="15.75">
      <c r="A4" s="4"/>
    </row>
    <row r="5" spans="1:18" ht="15.7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15</v>
      </c>
      <c r="Q5" s="6" t="s">
        <v>16</v>
      </c>
      <c r="R5" s="6">
        <v>2018</v>
      </c>
    </row>
    <row r="6" spans="1:18" ht="31.5">
      <c r="A6" s="7" t="s">
        <v>17</v>
      </c>
      <c r="B6" s="6">
        <v>113075.11</v>
      </c>
      <c r="C6" s="6">
        <v>113075.1</v>
      </c>
      <c r="D6" s="6">
        <v>113075.1</v>
      </c>
      <c r="E6" s="6">
        <v>339225.31</v>
      </c>
      <c r="F6" s="6">
        <v>113075.1</v>
      </c>
      <c r="G6" s="6">
        <v>95371.82</v>
      </c>
      <c r="H6" s="6">
        <v>95371.81</v>
      </c>
      <c r="I6" s="8">
        <f t="shared" ref="I6:I14" si="0">+H6+G6+F6</f>
        <v>303818.73</v>
      </c>
      <c r="J6" s="6">
        <v>96161.88</v>
      </c>
      <c r="K6" s="6">
        <v>96161.88</v>
      </c>
      <c r="L6" s="6">
        <v>96161.88</v>
      </c>
      <c r="M6" s="6">
        <f>+L6+K6+J6</f>
        <v>288485.64</v>
      </c>
      <c r="N6" s="6">
        <v>97958.77</v>
      </c>
      <c r="O6" s="6">
        <v>97958.77</v>
      </c>
      <c r="P6" s="6">
        <v>23024.569999999978</v>
      </c>
      <c r="Q6" s="8">
        <f>+P6+O6+N6</f>
        <v>218942.11</v>
      </c>
      <c r="R6" s="6">
        <f t="shared" ref="R6:R14" si="1">+Q6+M6+I6+E6</f>
        <v>1150471.79</v>
      </c>
    </row>
    <row r="7" spans="1:18" ht="31.5">
      <c r="A7" s="7" t="s">
        <v>18</v>
      </c>
      <c r="B7" s="6">
        <v>159285.88999999998</v>
      </c>
      <c r="C7" s="6">
        <v>159285.89000000001</v>
      </c>
      <c r="D7" s="6">
        <v>159285.89000000001</v>
      </c>
      <c r="E7" s="6">
        <v>477857.67000000004</v>
      </c>
      <c r="F7" s="6">
        <v>159285.89000000001</v>
      </c>
      <c r="G7" s="6">
        <v>125164.02</v>
      </c>
      <c r="H7" s="6">
        <v>125164.01</v>
      </c>
      <c r="I7" s="8">
        <f t="shared" si="0"/>
        <v>409613.92000000004</v>
      </c>
      <c r="J7" s="6">
        <v>126200.88</v>
      </c>
      <c r="K7" s="6">
        <v>126200.88</v>
      </c>
      <c r="L7" s="6">
        <v>126200.88</v>
      </c>
      <c r="M7" s="6">
        <f t="shared" ref="M7:M14" si="2">+L7+K7+J7</f>
        <v>378602.64</v>
      </c>
      <c r="N7" s="6">
        <v>128559.08</v>
      </c>
      <c r="O7" s="6">
        <v>128559.08</v>
      </c>
      <c r="P7" s="6">
        <v>30216.959999999977</v>
      </c>
      <c r="Q7" s="8">
        <f t="shared" ref="Q7:Q14" si="3">+P7+O7+N7</f>
        <v>287335.12</v>
      </c>
      <c r="R7" s="6">
        <f t="shared" si="1"/>
        <v>1553409.35</v>
      </c>
    </row>
    <row r="8" spans="1:18" ht="31.5">
      <c r="A8" s="7" t="s">
        <v>19</v>
      </c>
      <c r="B8" s="6">
        <v>157641.49</v>
      </c>
      <c r="C8" s="6">
        <v>157641.48000000001</v>
      </c>
      <c r="D8" s="6">
        <v>157641.48000000001</v>
      </c>
      <c r="E8" s="6">
        <v>472924.45</v>
      </c>
      <c r="F8" s="6">
        <v>157641.48000000001</v>
      </c>
      <c r="G8" s="6">
        <v>88279.5</v>
      </c>
      <c r="H8" s="6">
        <v>88279.49</v>
      </c>
      <c r="I8" s="8">
        <f t="shared" si="0"/>
        <v>334200.46999999997</v>
      </c>
      <c r="J8" s="6">
        <v>89010.8</v>
      </c>
      <c r="K8" s="6">
        <v>89010.8</v>
      </c>
      <c r="L8" s="6">
        <v>89010.81</v>
      </c>
      <c r="M8" s="6">
        <f t="shared" si="2"/>
        <v>267032.40999999997</v>
      </c>
      <c r="N8" s="6">
        <v>90674.07</v>
      </c>
      <c r="O8" s="6">
        <v>90674.07</v>
      </c>
      <c r="P8" s="6">
        <v>21312.340000000026</v>
      </c>
      <c r="Q8" s="8">
        <f t="shared" si="3"/>
        <v>202660.48000000004</v>
      </c>
      <c r="R8" s="6">
        <f t="shared" si="1"/>
        <v>1276817.81</v>
      </c>
    </row>
    <row r="9" spans="1:18" ht="31.5">
      <c r="A9" s="7" t="s">
        <v>20</v>
      </c>
      <c r="B9" s="6">
        <v>86420.78</v>
      </c>
      <c r="C9" s="6">
        <v>86420.77</v>
      </c>
      <c r="D9" s="6">
        <v>86420.77</v>
      </c>
      <c r="E9" s="6">
        <v>259262.32</v>
      </c>
      <c r="F9" s="6">
        <v>86420.77</v>
      </c>
      <c r="G9" s="6">
        <v>60366.63</v>
      </c>
      <c r="H9" s="6">
        <v>60366.63</v>
      </c>
      <c r="I9" s="8">
        <f t="shared" si="0"/>
        <v>207154.03</v>
      </c>
      <c r="J9" s="6">
        <v>60866.71</v>
      </c>
      <c r="K9" s="6">
        <v>60866.71</v>
      </c>
      <c r="L9" s="6">
        <v>60866.710000000014</v>
      </c>
      <c r="M9" s="6">
        <f t="shared" si="2"/>
        <v>182600.13</v>
      </c>
      <c r="N9" s="6">
        <v>62004.07</v>
      </c>
      <c r="O9" s="6">
        <v>62004.07</v>
      </c>
      <c r="P9" s="6">
        <v>14573.659999999982</v>
      </c>
      <c r="Q9" s="8">
        <f t="shared" si="3"/>
        <v>138581.79999999999</v>
      </c>
      <c r="R9" s="6">
        <f t="shared" si="1"/>
        <v>787598.28</v>
      </c>
    </row>
    <row r="10" spans="1:18" ht="15.75">
      <c r="A10" s="7" t="s">
        <v>21</v>
      </c>
      <c r="B10" s="6">
        <f>102124.07-14000</f>
        <v>88124.07</v>
      </c>
      <c r="C10" s="6">
        <f>102124.06+14000</f>
        <v>116124.06</v>
      </c>
      <c r="D10" s="6">
        <v>102124.06</v>
      </c>
      <c r="E10" s="6">
        <v>306372.19</v>
      </c>
      <c r="F10" s="6">
        <v>102124.06</v>
      </c>
      <c r="G10" s="6">
        <v>47475.72</v>
      </c>
      <c r="H10" s="6">
        <v>47475.72</v>
      </c>
      <c r="I10" s="8">
        <f t="shared" si="0"/>
        <v>197075.5</v>
      </c>
      <c r="J10" s="6">
        <v>47869.01</v>
      </c>
      <c r="K10" s="6">
        <v>47869.01</v>
      </c>
      <c r="L10" s="6">
        <v>47869.02</v>
      </c>
      <c r="M10" s="6">
        <f t="shared" si="2"/>
        <v>143607.04000000001</v>
      </c>
      <c r="N10" s="6">
        <v>48763.5</v>
      </c>
      <c r="O10" s="6">
        <v>48763.5</v>
      </c>
      <c r="P10" s="6">
        <v>11461.529999999999</v>
      </c>
      <c r="Q10" s="8">
        <f t="shared" si="3"/>
        <v>108988.53</v>
      </c>
      <c r="R10" s="6">
        <f t="shared" si="1"/>
        <v>756043.26</v>
      </c>
    </row>
    <row r="11" spans="1:18" ht="15.75">
      <c r="A11" s="7" t="s">
        <v>22</v>
      </c>
      <c r="B11" s="6">
        <v>158275.68</v>
      </c>
      <c r="C11" s="6">
        <f>158275.68+30000</f>
        <v>188275.68</v>
      </c>
      <c r="D11" s="6">
        <f>158275.68-30000</f>
        <v>128275.68</v>
      </c>
      <c r="E11" s="6">
        <v>474827.04</v>
      </c>
      <c r="F11" s="6">
        <v>158275.68</v>
      </c>
      <c r="G11" s="6">
        <v>160336.75</v>
      </c>
      <c r="H11" s="6">
        <v>160336.75</v>
      </c>
      <c r="I11" s="8">
        <f t="shared" si="0"/>
        <v>478949.18</v>
      </c>
      <c r="J11" s="6">
        <v>161664.98000000001</v>
      </c>
      <c r="K11" s="6">
        <v>161664.98000000001</v>
      </c>
      <c r="L11" s="6">
        <v>161664.99</v>
      </c>
      <c r="M11" s="6">
        <f t="shared" si="2"/>
        <v>484994.94999999995</v>
      </c>
      <c r="N11" s="6">
        <v>164685.87</v>
      </c>
      <c r="O11" s="6">
        <v>164685.87</v>
      </c>
      <c r="P11" s="6">
        <v>38708.330000000016</v>
      </c>
      <c r="Q11" s="8">
        <f t="shared" si="3"/>
        <v>368080.07</v>
      </c>
      <c r="R11" s="6">
        <f t="shared" si="1"/>
        <v>1806851.24</v>
      </c>
    </row>
    <row r="12" spans="1:18" ht="15.75">
      <c r="A12" s="7" t="s">
        <v>23</v>
      </c>
      <c r="B12" s="6">
        <v>79011.67</v>
      </c>
      <c r="C12" s="6">
        <v>79011.679999999993</v>
      </c>
      <c r="D12" s="6">
        <v>79011.679999999993</v>
      </c>
      <c r="E12" s="6">
        <v>237035.02999999997</v>
      </c>
      <c r="F12" s="6">
        <v>79011.679999999993</v>
      </c>
      <c r="G12" s="6">
        <v>212824.73</v>
      </c>
      <c r="H12" s="6">
        <v>212824.72</v>
      </c>
      <c r="I12" s="8">
        <f t="shared" si="0"/>
        <v>504661.13</v>
      </c>
      <c r="J12" s="6">
        <v>214587.78</v>
      </c>
      <c r="K12" s="6">
        <v>214587.78</v>
      </c>
      <c r="L12" s="6">
        <v>214587.77</v>
      </c>
      <c r="M12" s="6">
        <f t="shared" si="2"/>
        <v>643763.32999999996</v>
      </c>
      <c r="N12" s="6">
        <v>218597.58</v>
      </c>
      <c r="O12" s="6">
        <v>218597.58</v>
      </c>
      <c r="P12" s="6">
        <v>51379.920000000246</v>
      </c>
      <c r="Q12" s="8">
        <f t="shared" si="3"/>
        <v>488575.08000000019</v>
      </c>
      <c r="R12" s="6">
        <f t="shared" si="1"/>
        <v>1874034.57</v>
      </c>
    </row>
    <row r="13" spans="1:18" ht="15.75">
      <c r="A13" s="7" t="s">
        <v>24</v>
      </c>
      <c r="B13" s="6">
        <v>38885.31</v>
      </c>
      <c r="C13" s="6">
        <v>38885.31</v>
      </c>
      <c r="D13" s="6">
        <v>38885.32</v>
      </c>
      <c r="E13" s="6">
        <v>116655.94</v>
      </c>
      <c r="F13" s="6">
        <v>38885.32</v>
      </c>
      <c r="G13" s="6">
        <v>47820.03</v>
      </c>
      <c r="H13" s="6">
        <v>47820.03</v>
      </c>
      <c r="I13" s="8">
        <f t="shared" si="0"/>
        <v>134525.38</v>
      </c>
      <c r="J13" s="6">
        <v>48216.17</v>
      </c>
      <c r="K13" s="6">
        <v>48216.17</v>
      </c>
      <c r="L13" s="6">
        <v>48216.18</v>
      </c>
      <c r="M13" s="6">
        <f t="shared" si="2"/>
        <v>144648.52000000002</v>
      </c>
      <c r="N13" s="6">
        <v>49117.14</v>
      </c>
      <c r="O13" s="6">
        <v>49117.14</v>
      </c>
      <c r="P13" s="6">
        <v>11544.670000000042</v>
      </c>
      <c r="Q13" s="8">
        <f t="shared" si="3"/>
        <v>109778.95000000004</v>
      </c>
      <c r="R13" s="6">
        <f t="shared" si="1"/>
        <v>505608.7900000001</v>
      </c>
    </row>
    <row r="14" spans="1:18" ht="15.75">
      <c r="A14" s="7" t="s">
        <v>25</v>
      </c>
      <c r="B14" s="6">
        <v>91280</v>
      </c>
      <c r="C14" s="6">
        <v>91280.03</v>
      </c>
      <c r="D14" s="6">
        <v>91280.02</v>
      </c>
      <c r="E14" s="6">
        <v>273840.05</v>
      </c>
      <c r="F14" s="6">
        <v>91280.02</v>
      </c>
      <c r="G14" s="6">
        <v>124450.82</v>
      </c>
      <c r="H14" s="6">
        <v>124450.82</v>
      </c>
      <c r="I14" s="8">
        <f t="shared" si="0"/>
        <v>340181.66000000003</v>
      </c>
      <c r="J14" s="6">
        <v>125481.78</v>
      </c>
      <c r="K14" s="6">
        <v>125481.78</v>
      </c>
      <c r="L14" s="6">
        <v>125481.78</v>
      </c>
      <c r="M14" s="6">
        <f t="shared" si="2"/>
        <v>376445.33999999997</v>
      </c>
      <c r="N14" s="6">
        <v>127826.54</v>
      </c>
      <c r="O14" s="6">
        <v>127826.54</v>
      </c>
      <c r="P14" s="6">
        <v>30044.78</v>
      </c>
      <c r="Q14" s="8">
        <f t="shared" si="3"/>
        <v>285697.86</v>
      </c>
      <c r="R14" s="6">
        <f t="shared" si="1"/>
        <v>1276164.9099999999</v>
      </c>
    </row>
    <row r="15" spans="1:18" s="12" customFormat="1">
      <c r="A15" s="9"/>
      <c r="B15" s="10">
        <v>986000</v>
      </c>
      <c r="C15" s="10">
        <v>986000</v>
      </c>
      <c r="D15" s="10">
        <v>985999.99999999988</v>
      </c>
      <c r="E15" s="10">
        <v>2957999.9999999995</v>
      </c>
      <c r="F15" s="10">
        <f t="shared" ref="F15:R15" si="4">SUM(F6:F14)</f>
        <v>985999.99999999988</v>
      </c>
      <c r="G15" s="11">
        <f t="shared" si="4"/>
        <v>962090.02</v>
      </c>
      <c r="H15" s="11">
        <f t="shared" si="4"/>
        <v>962089.98</v>
      </c>
      <c r="I15" s="11">
        <f t="shared" si="4"/>
        <v>2910180</v>
      </c>
      <c r="J15" s="11">
        <f t="shared" si="4"/>
        <v>970059.99000000011</v>
      </c>
      <c r="K15" s="11">
        <f t="shared" si="4"/>
        <v>970059.99000000011</v>
      </c>
      <c r="L15" s="11">
        <f t="shared" si="4"/>
        <v>970060.02000000014</v>
      </c>
      <c r="M15" s="10">
        <f t="shared" si="4"/>
        <v>2910179.9999999995</v>
      </c>
      <c r="N15" s="10">
        <f t="shared" si="4"/>
        <v>988186.62000000011</v>
      </c>
      <c r="O15" s="10">
        <f t="shared" si="4"/>
        <v>988186.62000000011</v>
      </c>
      <c r="P15" s="10">
        <f t="shared" si="4"/>
        <v>232266.76000000027</v>
      </c>
      <c r="Q15" s="11">
        <f t="shared" si="4"/>
        <v>2208640.0000000005</v>
      </c>
      <c r="R15" s="10">
        <f t="shared" si="4"/>
        <v>10987000.000000002</v>
      </c>
    </row>
    <row r="17" spans="1:1">
      <c r="A17" s="13" t="s">
        <v>26</v>
      </c>
    </row>
    <row r="18" spans="1:1">
      <c r="A18" s="14" t="s">
        <v>27</v>
      </c>
    </row>
    <row r="19" spans="1:1">
      <c r="A19" s="14" t="s">
        <v>5</v>
      </c>
    </row>
    <row r="20" spans="1:1">
      <c r="A20" s="13" t="s">
        <v>28</v>
      </c>
    </row>
    <row r="21" spans="1:1">
      <c r="A21" s="14"/>
    </row>
    <row r="22" spans="1:1">
      <c r="A22" s="15"/>
    </row>
    <row r="23" spans="1:1">
      <c r="A23" s="13"/>
    </row>
    <row r="24" spans="1:1">
      <c r="A24" s="15"/>
    </row>
    <row r="25" spans="1:1">
      <c r="A25" s="15"/>
    </row>
    <row r="26" spans="1:1">
      <c r="A26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2018-05-02T12:00:11Z</dcterms:created>
  <dcterms:modified xsi:type="dcterms:W3CDTF">2018-05-09T08:08:54Z</dcterms:modified>
</cp:coreProperties>
</file>